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min\OneDrive\Desktop\"/>
    </mc:Choice>
  </mc:AlternateContent>
  <xr:revisionPtr revIDLastSave="0" documentId="8_{EC5CADBA-26BB-4B8D-A978-3F33F20DA8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yber_Safety_Checklist_2025" sheetId="1" r:id="rId1"/>
  </sheets>
  <calcPr calcId="191029"/>
</workbook>
</file>

<file path=xl/calcChain.xml><?xml version="1.0" encoding="utf-8"?>
<calcChain xmlns="http://schemas.openxmlformats.org/spreadsheetml/2006/main">
  <c r="B114" i="1" l="1"/>
  <c r="B111" i="1"/>
  <c r="B110" i="1"/>
  <c r="B108" i="1"/>
  <c r="B107" i="1"/>
  <c r="B106" i="1"/>
  <c r="B105" i="1"/>
  <c r="B104" i="1"/>
</calcChain>
</file>

<file path=xl/sharedStrings.xml><?xml version="1.0" encoding="utf-8"?>
<sst xmlns="http://schemas.openxmlformats.org/spreadsheetml/2006/main" count="291" uniqueCount="135">
  <si>
    <t>Empowering Communities for a Safer Digital Future</t>
  </si>
  <si>
    <t>CYBER SAFETY CHECKLIST</t>
  </si>
  <si>
    <t>Date</t>
  </si>
  <si>
    <t>Name</t>
  </si>
  <si>
    <t>📋 INSTRUCTIONS</t>
  </si>
  <si>
    <t>Category</t>
  </si>
  <si>
    <t>Item</t>
  </si>
  <si>
    <t>Action Type</t>
  </si>
  <si>
    <t>Risk Level</t>
  </si>
  <si>
    <t>Yes/No</t>
  </si>
  <si>
    <t>Comment</t>
  </si>
  <si>
    <t>🔐 SECTION 1: PASSWORDS &amp; AUTHENTICATION</t>
  </si>
  <si>
    <t>Foundation of Digital Security</t>
  </si>
  <si>
    <t>SECTION HEADER</t>
  </si>
  <si>
    <t>Password Creation &amp; Management</t>
  </si>
  <si>
    <t>Subcategory</t>
  </si>
  <si>
    <t>I use passphrases (14+ characters with 4+ random words) instead of complex passwords</t>
  </si>
  <si>
    <t>Setup Once</t>
  </si>
  <si>
    <t>CRITICAL</t>
  </si>
  <si>
    <t>I have installed and use a password manager (LastPass, Bitwarden, 1Password, Google Password Manager)</t>
  </si>
  <si>
    <t>I avoid using personal information (birthdays, names, addresses, pet names) in passwords</t>
  </si>
  <si>
    <t>Ongoing Practice</t>
  </si>
  <si>
    <t>HIGH</t>
  </si>
  <si>
    <t>I never reuse passwords across different accounts (each account has unique password)</t>
  </si>
  <si>
    <t>I change passwords immediately if I suspect compromise or hear about data breach</t>
  </si>
  <si>
    <t>Immediate Action</t>
  </si>
  <si>
    <t>Multi-Factor Authentication (MFA/2FA)</t>
  </si>
  <si>
    <t>I have enabled MFA/2FA on ALL critical accounts (email, banking, social media, work accounts)</t>
  </si>
  <si>
    <t>I use authenticator apps (Google Authenticator, Microsoft Authenticator, Authy) instead of SMS when possible</t>
  </si>
  <si>
    <t>I use biometric authentication (fingerprint, face ID, voice recognition) where available</t>
  </si>
  <si>
    <t>MEDIUM</t>
  </si>
  <si>
    <t>I have backup recovery methods and backup codes safely stored offline for all MFA accounts</t>
  </si>
  <si>
    <t>💻 SECTION 2: DEVICE &amp; NETWORK SECURITY</t>
  </si>
  <si>
    <t>Securing Your Digital Gateway</t>
  </si>
  <si>
    <t>Device Protection &amp; Updates</t>
  </si>
  <si>
    <t>I have current, updated antivirus/anti-malware software on ALL devices (computers, phones, tablets)</t>
  </si>
  <si>
    <t>All my devices have automatic security updates enabled and I install updates promptly</t>
  </si>
  <si>
    <t>I keep operating systems, browsers, and apps updated to latest versions</t>
  </si>
  <si>
    <t>Regular Review</t>
  </si>
  <si>
    <t>All devices are protected with strong passwords/PINs and automatic screen locks (max 2 minutes)</t>
  </si>
  <si>
    <t>I have enabled full-device encryption (BitLocker for Windows, FileVault for Mac, device encryption for mobile)</t>
  </si>
  <si>
    <t>Home Network &amp; Wi-Fi Security</t>
  </si>
  <si>
    <t>I have changed ALL default router passwords, usernames, and Wi-Fi network names (SSID)</t>
  </si>
  <si>
    <t>My Wi-Fi uses WPA3 encryption (or WPA2 if WPA3 not available) with strong password (15+ characters)</t>
  </si>
  <si>
    <t>I use VPN (Virtual Private Network) when connecting to ANY public Wi-Fi</t>
  </si>
  <si>
    <t>👶 SECTION 3: CHILDREN'S CYBER SAFETY (AGES 2-17)</t>
  </si>
  <si>
    <t>Protecting Our Most Vulnerable Users</t>
  </si>
  <si>
    <t>👶 Early Childhood (Ages 2-7)</t>
  </si>
  <si>
    <t>Children have NO solo internet/device time - always supervised by adults</t>
  </si>
  <si>
    <t>I have set up kid-friendly browsers/search engines (Kiddle, KidzSearch) with strict parental controls</t>
  </si>
  <si>
    <t>All devices used by children have content filters blocking inappropriate material</t>
  </si>
  <si>
    <t>I maintain a curated list of approved websites, apps, and content for young children</t>
  </si>
  <si>
    <t>Children use devices only in open, common areas where adults can monitor</t>
  </si>
  <si>
    <t>I have disabled all communication features (email, chat, messaging) on children's devices</t>
  </si>
  <si>
    <t>🧒 Pre-teens (Ages 8-13)</t>
  </si>
  <si>
    <t>I have educated children about NEVER sharing personal information online (name, address, school, phone)</t>
  </si>
  <si>
    <t>Children know to immediately tell trusted adults about uncomfortable online experiences</t>
  </si>
  <si>
    <t>I maintain access to and regularly monitor children's email and messaging accounts</t>
  </si>
  <si>
    <t>I have blocked access to chat rooms and age-inappropriate social media platforms</t>
  </si>
  <si>
    <t>Children understand they must ask permission before downloading apps or creating accounts</t>
  </si>
  <si>
    <t>I regularly check browser history and discuss online activities with children</t>
  </si>
  <si>
    <t>👦 Teenagers (Ages 14-17)</t>
  </si>
  <si>
    <t>I have created and signed a comprehensive family digital agreement with clear rules and consequences</t>
  </si>
  <si>
    <t>Teens understand the permanence of digital footprints and impact on future opportunities</t>
  </si>
  <si>
    <t>I conduct monthly privacy audits of teens' social media accounts and privacy settings</t>
  </si>
  <si>
    <t>Teens know about consent in digital spaces and never to share/request intimate images</t>
  </si>
  <si>
    <t>I have educated teens about identifying misinformation, fake news, and manipulation tactics</t>
  </si>
  <si>
    <t>Teens understand cyberbullying, how to respond, and know reporting mechanisms</t>
  </si>
  <si>
    <t>Teens require permission and supervision for meeting online friends in person</t>
  </si>
  <si>
    <t>👨‍👩‍👧‍👦 SECTION 4: FAMILY CYBER SAFETY &amp; DIGITAL WELLNESS</t>
  </si>
  <si>
    <t>Creating a Safe Digital Home Environment</t>
  </si>
  <si>
    <t>Whole Family Protection</t>
  </si>
  <si>
    <t>I have set up comprehensive parental controls on home router and all family devices</t>
  </si>
  <si>
    <t>Our family has agreed upon and follows a written Digital Family Agreement with clear rules</t>
  </si>
  <si>
    <t>We have established device-free zones (bedrooms, dining table) and times (family meals, before bed)</t>
  </si>
  <si>
    <t>LOW</t>
  </si>
  <si>
    <t>All family members understand and follow healthy screen time limits based on age</t>
  </si>
  <si>
    <t>We hold regular family meetings to discuss online experiences, concerns, and digital safety</t>
  </si>
  <si>
    <t>All family members know how to report cyberbullying, inappropriate content, and suspicious activity</t>
  </si>
  <si>
    <t>We practice "digital empathy" - being kind and respectful online</t>
  </si>
  <si>
    <t>👴 SECTION 5: SENIORS CYBER SAFETY (65+ YEARS)</t>
  </si>
  <si>
    <t>Special Protection for Our Most Targeted Demographics</t>
  </si>
  <si>
    <t>Senior-Specific Threat Protection</t>
  </si>
  <si>
    <t>I understand that seniors are targeted by scammers and I remain vigilant against "grandparent scams"</t>
  </si>
  <si>
    <t>I NEVER provide personal/financial information to unsolicited callers, even if they claim family emergency</t>
  </si>
  <si>
    <t>I verify any family emergency calls by calling family members directly using known phone numbers</t>
  </si>
  <si>
    <t>I am cautious of romance scams on dating sites and social media - never send money to online relationships</t>
  </si>
  <si>
    <t>I ignore all "tech support" calls and never allow remote access to my computer</t>
  </si>
  <si>
    <t>I am suspicious of "too good to be true" offers: lotteries, free gifts, amazing investment returns</t>
  </si>
  <si>
    <t>Senior-Friendly Security Practices</t>
  </si>
  <si>
    <t>I have a trusted younger family member or friend who helps me with technology security questions</t>
  </si>
  <si>
    <t>I only shop online from well-known, reputable websites and I ask for help when unsure</t>
  </si>
  <si>
    <t>I have limited personal information on social media and privacy settings are set to most restrictive</t>
  </si>
  <si>
    <t>I regularly monitor my bank statements and credit card bills for unauthorized charges</t>
  </si>
  <si>
    <t>I have contact information for my bank, credit card companies, and know how to report fraud immediately</t>
  </si>
  <si>
    <t>🎣 SECTION 6: ONLINE THREATS &amp; COMMUNICATION SECURITY</t>
  </si>
  <si>
    <t>Protecting Against Scams &amp; Phishing</t>
  </si>
  <si>
    <t>Phishing &amp; Social Engineering Protection</t>
  </si>
  <si>
    <t>I verify sender authenticity before clicking ANY email links or downloading attachments</t>
  </si>
  <si>
    <t>I independently verify ALL government notifications by visiting official websites directly</t>
  </si>
  <si>
    <t>I NEVER provide personal information (Aadhar, PAN, OTP, passwords) over phone calls</t>
  </si>
  <si>
    <t>I ignore and report suspicious SMS/messages, especially those promising money/prizes/urgency</t>
  </si>
  <si>
    <t>I know how to report cybercrime (cybercrime.gov.in, call 1930, local cyber cell)</t>
  </si>
  <si>
    <t>👁️ SECTION 7: PRIVACY &amp; SOCIAL MEDIA SECURITY</t>
  </si>
  <si>
    <t>Controlling Your Digital Footprint</t>
  </si>
  <si>
    <t>Social Media Privacy Management</t>
  </si>
  <si>
    <t>I have reviewed and set maximum privacy settings on ALL social media platforms I use</t>
  </si>
  <si>
    <t>I never share sensitive personal information publicly (address, phone, location, travel plans)</t>
  </si>
  <si>
    <t>I never share social media passwords or login credentials with anyone</t>
  </si>
  <si>
    <t>I regularly audit what information is publicly visible in all my online profiles</t>
  </si>
  <si>
    <t>🆔 SECTION 8: IDENTITY &amp; FINANCIAL PROTECTION</t>
  </si>
  <si>
    <t>Safeguarding Your Digital Identity</t>
  </si>
  <si>
    <t>Indian Identity Protection (Aadhar &amp; Government IDs)</t>
  </si>
  <si>
    <t>I have downloaded mAadhaar app and enabled biometric lock to prevent unauthorized access</t>
  </si>
  <si>
    <t>I use Virtual ID (VID) or Masked Aadhaar instead of sharing actual Aadhaar number</t>
  </si>
  <si>
    <t>I have linked Aadhaar to mobile number to receive alerts for any Aadhaar-related activity</t>
  </si>
  <si>
    <t>I check my registered phone numbers every 6 months at tafcop.sancharsaathi.gov.in</t>
  </si>
  <si>
    <t>💾 SECTION 9: DATA BACKUP &amp; RECOVERY</t>
  </si>
  <si>
    <t>Protecting Your Digital Life</t>
  </si>
  <si>
    <t>Comprehensive Backup Strategy</t>
  </si>
  <si>
    <t>I follow the 3-2-1 backup rule: 3 copies of data, 2 different storage types, 1 offsite backup</t>
  </si>
  <si>
    <t>I have automated backups running for all critical data (photos, documents, contacts, etc.)</t>
  </si>
  <si>
    <t>Before disposing/selling any device, I securely wipe all data using proper data destruction methods</t>
  </si>
  <si>
    <t>📊 COMPLETION SUMMARY &amp; NEXT STEPS</t>
  </si>
  <si>
    <t>🔴 CRITICAL Risk Items:</t>
  </si>
  <si>
    <t>🟠 HIGH Risk Items:</t>
  </si>
  <si>
    <t>🟡 MEDIUM Risk Items:</t>
  </si>
  <si>
    <t>🔧 Setup Once Tasks:</t>
  </si>
  <si>
    <t>🔄 Ongoing Practices:</t>
  </si>
  <si>
    <t>📊 OVERALL PROGRESS:</t>
  </si>
  <si>
    <t>🔒 Empowering Communities for a Safer Digital Future - Stay Safe, Stay Connected!</t>
  </si>
  <si>
    <t>🎯 NEXT STEPS:</t>
  </si>
  <si>
    <t>Priority Focus:</t>
  </si>
  <si>
    <t>• CRITICAL = Immediate action required 
• HIGH = Important within 1 week 
• MEDIUM = Complete within 1 month</t>
  </si>
  <si>
    <t>• Check YES/NO/N/A for each applicable item from dropdown
• Use priority levels to focus on most important items first 
• "No" responses highlight areas needing further learning/action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</si>
</sst>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8B0000"/>
      <name val="Calibri"/>
      <family val="2"/>
    </font>
    <font>
      <b/>
      <sz val="9"/>
      <color rgb="FFFF4500"/>
      <name val="Calibri"/>
      <family val="2"/>
    </font>
    <font>
      <sz val="9"/>
      <color rgb="FFB8860B"/>
      <name val="Calibri"/>
      <family val="2"/>
    </font>
    <font>
      <sz val="9"/>
      <color rgb="FF006400"/>
      <name val="Calibri"/>
      <family val="2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4"/>
      <color rgb="FFFFFFFF"/>
      <name val="Calibri"/>
      <family val="2"/>
    </font>
    <font>
      <b/>
      <sz val="11"/>
      <color rgb="FF666666"/>
      <name val="Calibri"/>
      <family val="2"/>
    </font>
    <font>
      <b/>
      <sz val="12"/>
      <color rgb="FFFFFFFF"/>
      <name val="Calibri"/>
      <family val="2"/>
    </font>
    <font>
      <b/>
      <sz val="10"/>
      <name val="Calibri"/>
      <family val="2"/>
    </font>
    <font>
      <b/>
      <sz val="10"/>
      <color rgb="FFFF45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Calibri"/>
      <family val="2"/>
      <scheme val="minor"/>
    </font>
    <font>
      <b/>
      <sz val="30"/>
      <name val="Cambria"/>
      <family val="2"/>
      <scheme val="major"/>
    </font>
    <font>
      <b/>
      <sz val="18"/>
      <color theme="2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4472C4"/>
        <bgColor rgb="FF4472C4"/>
      </patternFill>
    </fill>
    <fill>
      <patternFill patternType="solid">
        <fgColor rgb="FFE7E6E6"/>
        <bgColor rgb="FFE7E6E6"/>
      </patternFill>
    </fill>
    <fill>
      <patternFill patternType="solid">
        <fgColor rgb="FFE6F3FF"/>
        <bgColor rgb="FFE6F3FF"/>
      </patternFill>
    </fill>
    <fill>
      <patternFill patternType="solid">
        <fgColor rgb="FFFFD6D6"/>
        <bgColor rgb="FFFFD6D6"/>
      </patternFill>
    </fill>
    <fill>
      <patternFill patternType="solid">
        <fgColor rgb="FFFFE4CC"/>
        <bgColor rgb="FFFFE4CC"/>
      </patternFill>
    </fill>
    <fill>
      <patternFill patternType="solid">
        <fgColor rgb="FFFFFFCC"/>
        <bgColor rgb="FFFFFFCC"/>
      </patternFill>
    </fill>
    <fill>
      <patternFill patternType="solid">
        <fgColor rgb="FFE6FFE6"/>
        <bgColor rgb="FFE6FFE6"/>
      </patternFill>
    </fill>
    <fill>
      <patternFill patternType="solid">
        <fgColor rgb="FFFF6B35"/>
        <bgColor rgb="FFFF6B35"/>
      </patternFill>
    </fill>
    <fill>
      <patternFill patternType="solid">
        <fgColor rgb="FF2440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medium">
        <color indexed="64"/>
      </right>
      <top style="thin">
        <color rgb="FFFFC000"/>
      </top>
      <bottom/>
      <diagonal/>
    </border>
    <border>
      <left style="thin">
        <color theme="3" tint="0.39997558519241921"/>
      </left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FFC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7" fillId="0" borderId="2"/>
    <xf numFmtId="0" fontId="18" fillId="0" borderId="3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10" borderId="1" xfId="0" applyFont="1" applyFill="1" applyBorder="1"/>
    <xf numFmtId="0" fontId="11" fillId="1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3" borderId="1" xfId="0" applyFont="1" applyFill="1" applyBorder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/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3" fillId="14" borderId="13" xfId="3" applyFont="1" applyFill="1" applyBorder="1" applyAlignment="1">
      <alignment horizontal="center" vertical="center" wrapText="1"/>
    </xf>
    <xf numFmtId="0" fontId="22" fillId="13" borderId="11" xfId="0" applyFont="1" applyFill="1" applyBorder="1" applyAlignment="1">
      <alignment horizontal="center" vertical="center" wrapText="1"/>
    </xf>
    <xf numFmtId="0" fontId="22" fillId="13" borderId="11" xfId="0" applyFont="1" applyFill="1" applyBorder="1" applyAlignment="1" applyProtection="1">
      <alignment horizontal="center" vertical="center" wrapText="1"/>
      <protection hidden="1"/>
    </xf>
    <xf numFmtId="0" fontId="19" fillId="11" borderId="14" xfId="2" applyFont="1" applyFill="1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21" fillId="12" borderId="5" xfId="2" applyFont="1" applyFill="1" applyBorder="1" applyAlignment="1">
      <alignment horizontal="center" vertical="center" wrapText="1"/>
    </xf>
    <xf numFmtId="0" fontId="0" fillId="0" borderId="6" xfId="0" applyBorder="1"/>
    <xf numFmtId="0" fontId="20" fillId="13" borderId="9" xfId="1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23" fillId="14" borderId="13" xfId="3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24" fillId="3" borderId="1" xfId="0" applyFont="1" applyFill="1" applyBorder="1" applyAlignment="1" applyProtection="1">
      <alignment vertical="center" wrapText="1"/>
      <protection hidden="1"/>
    </xf>
    <xf numFmtId="0" fontId="25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left" vertical="center" wrapText="1"/>
      <protection hidden="1"/>
    </xf>
    <xf numFmtId="0" fontId="14" fillId="4" borderId="1" xfId="0" applyFont="1" applyFill="1" applyBorder="1" applyAlignment="1" applyProtection="1">
      <alignment vertical="top" wrapText="1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vertical="top" wrapText="1"/>
      <protection hidden="1"/>
    </xf>
    <xf numFmtId="0" fontId="8" fillId="9" borderId="1" xfId="0" applyFont="1" applyFill="1" applyBorder="1" applyAlignment="1" applyProtection="1">
      <alignment horizontal="center" vertical="center"/>
      <protection hidden="1"/>
    </xf>
    <xf numFmtId="0" fontId="1" fillId="15" borderId="15" xfId="0" applyFont="1" applyFill="1" applyBorder="1" applyAlignment="1">
      <alignment horizontal="left" vertical="center" wrapText="1"/>
    </xf>
    <xf numFmtId="0" fontId="1" fillId="15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</cellXfs>
  <cellStyles count="4">
    <cellStyle name="Heading 1" xfId="2" builtinId="16"/>
    <cellStyle name="Heading 2" xfId="3" builtinId="17"/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1724025</xdr:colOff>
      <xdr:row>0</xdr:row>
      <xdr:rowOff>719472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0220" b="28571"/>
        <a:stretch>
          <a:fillRect/>
        </a:stretch>
      </xdr:blipFill>
      <xdr:spPr>
        <a:xfrm>
          <a:off x="114300" y="57150"/>
          <a:ext cx="1609725" cy="662322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1"/>
  <sheetViews>
    <sheetView tabSelected="1" workbookViewId="0">
      <pane ySplit="6" topLeftCell="A7" activePane="bottomLeft" state="frozen"/>
      <selection pane="bottomLeft" activeCell="E9" sqref="E9"/>
    </sheetView>
  </sheetViews>
  <sheetFormatPr defaultRowHeight="15" x14ac:dyDescent="0.25"/>
  <cols>
    <col min="1" max="1" width="35" customWidth="1"/>
    <col min="2" max="2" width="65" customWidth="1"/>
    <col min="3" max="3" width="20.140625" customWidth="1"/>
    <col min="4" max="4" width="14.7109375" customWidth="1"/>
    <col min="5" max="5" width="15" customWidth="1"/>
    <col min="6" max="6" width="25" customWidth="1"/>
  </cols>
  <sheetData>
    <row r="1" spans="1:7" s="17" customFormat="1" ht="63.75" customHeight="1" thickBot="1" x14ac:dyDescent="0.3">
      <c r="A1" s="28"/>
      <c r="B1" s="29"/>
      <c r="C1" s="30"/>
      <c r="D1" s="31" t="s">
        <v>0</v>
      </c>
      <c r="E1" s="32"/>
      <c r="F1" s="32"/>
      <c r="G1" s="22"/>
    </row>
    <row r="2" spans="1:7" s="17" customFormat="1" ht="38.25" customHeight="1" thickBot="1" x14ac:dyDescent="0.3">
      <c r="A2" s="33" t="s">
        <v>1</v>
      </c>
      <c r="B2" s="34"/>
      <c r="C2" s="27" t="s">
        <v>2</v>
      </c>
      <c r="D2" s="23"/>
      <c r="E2" s="26" t="s">
        <v>3</v>
      </c>
      <c r="F2" s="24"/>
    </row>
    <row r="3" spans="1:7" x14ac:dyDescent="0.25">
      <c r="A3" s="18"/>
      <c r="B3" s="19"/>
      <c r="C3" s="20"/>
      <c r="D3" s="21"/>
      <c r="E3" s="18"/>
      <c r="F3" s="18"/>
    </row>
    <row r="4" spans="1:7" ht="66" customHeight="1" x14ac:dyDescent="0.25">
      <c r="A4" s="5" t="s">
        <v>4</v>
      </c>
      <c r="B4" s="54" t="s">
        <v>134</v>
      </c>
      <c r="C4" s="52" t="s">
        <v>133</v>
      </c>
      <c r="D4" s="53"/>
      <c r="E4" s="5"/>
      <c r="F4" s="5"/>
    </row>
    <row r="5" spans="1:7" ht="26.25" customHeight="1" thickBot="1" x14ac:dyDescent="0.3">
      <c r="A5" s="1"/>
      <c r="B5" s="2"/>
      <c r="C5" s="3"/>
      <c r="D5" s="4"/>
      <c r="E5" s="1"/>
      <c r="F5" s="1"/>
    </row>
    <row r="6" spans="1:7" ht="20.25" customHeight="1" thickBot="1" x14ac:dyDescent="0.3">
      <c r="A6" s="35" t="s">
        <v>5</v>
      </c>
      <c r="B6" s="35" t="s">
        <v>6</v>
      </c>
      <c r="C6" s="35" t="s">
        <v>7</v>
      </c>
      <c r="D6" s="35" t="s">
        <v>8</v>
      </c>
      <c r="E6" s="25" t="s">
        <v>9</v>
      </c>
      <c r="F6" s="25" t="s">
        <v>10</v>
      </c>
    </row>
    <row r="7" spans="1:7" ht="30" customHeight="1" x14ac:dyDescent="0.25">
      <c r="A7" s="36" t="s">
        <v>11</v>
      </c>
      <c r="B7" s="37" t="s">
        <v>12</v>
      </c>
      <c r="C7" s="38" t="s">
        <v>13</v>
      </c>
      <c r="D7" s="39"/>
      <c r="E7" s="6"/>
      <c r="F7" s="6"/>
    </row>
    <row r="8" spans="1:7" x14ac:dyDescent="0.25">
      <c r="A8" s="40"/>
      <c r="B8" s="41" t="s">
        <v>14</v>
      </c>
      <c r="C8" s="42" t="s">
        <v>15</v>
      </c>
      <c r="D8" s="43"/>
      <c r="E8" s="7"/>
      <c r="F8" s="7"/>
    </row>
    <row r="9" spans="1:7" ht="25.5" customHeight="1" x14ac:dyDescent="0.25">
      <c r="A9" s="44"/>
      <c r="B9" s="45" t="s">
        <v>16</v>
      </c>
      <c r="C9" s="46" t="s">
        <v>17</v>
      </c>
      <c r="D9" s="47" t="s">
        <v>18</v>
      </c>
      <c r="E9" s="8"/>
      <c r="F9" s="1"/>
    </row>
    <row r="10" spans="1:7" ht="25.5" customHeight="1" x14ac:dyDescent="0.25">
      <c r="A10" s="44"/>
      <c r="B10" s="45" t="s">
        <v>19</v>
      </c>
      <c r="C10" s="46" t="s">
        <v>17</v>
      </c>
      <c r="D10" s="47" t="s">
        <v>18</v>
      </c>
      <c r="E10" s="8"/>
      <c r="F10" s="1"/>
    </row>
    <row r="11" spans="1:7" ht="25.5" customHeight="1" x14ac:dyDescent="0.25">
      <c r="A11" s="44"/>
      <c r="B11" s="45" t="s">
        <v>20</v>
      </c>
      <c r="C11" s="46" t="s">
        <v>21</v>
      </c>
      <c r="D11" s="48" t="s">
        <v>22</v>
      </c>
      <c r="E11" s="8"/>
      <c r="F11" s="1"/>
    </row>
    <row r="12" spans="1:7" ht="25.5" customHeight="1" x14ac:dyDescent="0.25">
      <c r="A12" s="44"/>
      <c r="B12" s="45" t="s">
        <v>23</v>
      </c>
      <c r="C12" s="46" t="s">
        <v>21</v>
      </c>
      <c r="D12" s="47" t="s">
        <v>18</v>
      </c>
      <c r="E12" s="8"/>
      <c r="F12" s="1"/>
    </row>
    <row r="13" spans="1:7" ht="25.5" customHeight="1" x14ac:dyDescent="0.25">
      <c r="A13" s="44"/>
      <c r="B13" s="45" t="s">
        <v>24</v>
      </c>
      <c r="C13" s="46" t="s">
        <v>25</v>
      </c>
      <c r="D13" s="47" t="s">
        <v>18</v>
      </c>
      <c r="E13" s="8"/>
      <c r="F13" s="1"/>
    </row>
    <row r="14" spans="1:7" x14ac:dyDescent="0.25">
      <c r="A14" s="40"/>
      <c r="B14" s="41" t="s">
        <v>26</v>
      </c>
      <c r="C14" s="42" t="s">
        <v>15</v>
      </c>
      <c r="D14" s="43"/>
      <c r="E14" s="7"/>
      <c r="F14" s="7"/>
    </row>
    <row r="15" spans="1:7" ht="25.5" customHeight="1" x14ac:dyDescent="0.25">
      <c r="A15" s="44"/>
      <c r="B15" s="45" t="s">
        <v>27</v>
      </c>
      <c r="C15" s="46" t="s">
        <v>17</v>
      </c>
      <c r="D15" s="47" t="s">
        <v>18</v>
      </c>
      <c r="E15" s="8"/>
      <c r="F15" s="1"/>
    </row>
    <row r="16" spans="1:7" ht="25.5" customHeight="1" x14ac:dyDescent="0.25">
      <c r="A16" s="44"/>
      <c r="B16" s="45" t="s">
        <v>28</v>
      </c>
      <c r="C16" s="46" t="s">
        <v>17</v>
      </c>
      <c r="D16" s="48" t="s">
        <v>22</v>
      </c>
      <c r="E16" s="8"/>
      <c r="F16" s="1"/>
    </row>
    <row r="17" spans="1:6" ht="25.5" customHeight="1" x14ac:dyDescent="0.25">
      <c r="A17" s="44"/>
      <c r="B17" s="45" t="s">
        <v>29</v>
      </c>
      <c r="C17" s="46" t="s">
        <v>17</v>
      </c>
      <c r="D17" s="49" t="s">
        <v>30</v>
      </c>
      <c r="E17" s="8"/>
      <c r="F17" s="1"/>
    </row>
    <row r="18" spans="1:6" ht="25.5" customHeight="1" x14ac:dyDescent="0.25">
      <c r="A18" s="44"/>
      <c r="B18" s="45" t="s">
        <v>31</v>
      </c>
      <c r="C18" s="46" t="s">
        <v>17</v>
      </c>
      <c r="D18" s="48" t="s">
        <v>22</v>
      </c>
      <c r="E18" s="8"/>
      <c r="F18" s="1"/>
    </row>
    <row r="19" spans="1:6" ht="30" customHeight="1" x14ac:dyDescent="0.25">
      <c r="A19" s="36" t="s">
        <v>32</v>
      </c>
      <c r="B19" s="37" t="s">
        <v>33</v>
      </c>
      <c r="C19" s="38" t="s">
        <v>13</v>
      </c>
      <c r="D19" s="39"/>
      <c r="E19" s="6"/>
      <c r="F19" s="6"/>
    </row>
    <row r="20" spans="1:6" x14ac:dyDescent="0.25">
      <c r="A20" s="40"/>
      <c r="B20" s="50" t="s">
        <v>34</v>
      </c>
      <c r="C20" s="42" t="s">
        <v>15</v>
      </c>
      <c r="D20" s="43"/>
      <c r="E20" s="7"/>
      <c r="F20" s="7"/>
    </row>
    <row r="21" spans="1:6" ht="25.5" customHeight="1" x14ac:dyDescent="0.25">
      <c r="A21" s="44"/>
      <c r="B21" s="45" t="s">
        <v>35</v>
      </c>
      <c r="C21" s="46" t="s">
        <v>17</v>
      </c>
      <c r="D21" s="48" t="s">
        <v>22</v>
      </c>
      <c r="E21" s="8"/>
      <c r="F21" s="1"/>
    </row>
    <row r="22" spans="1:6" ht="25.5" customHeight="1" x14ac:dyDescent="0.25">
      <c r="A22" s="44"/>
      <c r="B22" s="45" t="s">
        <v>36</v>
      </c>
      <c r="C22" s="46" t="s">
        <v>17</v>
      </c>
      <c r="D22" s="47" t="s">
        <v>18</v>
      </c>
      <c r="E22" s="8"/>
      <c r="F22" s="1"/>
    </row>
    <row r="23" spans="1:6" x14ac:dyDescent="0.25">
      <c r="A23" s="44"/>
      <c r="B23" s="45" t="s">
        <v>37</v>
      </c>
      <c r="C23" s="46" t="s">
        <v>38</v>
      </c>
      <c r="D23" s="47" t="s">
        <v>18</v>
      </c>
      <c r="E23" s="8"/>
      <c r="F23" s="1"/>
    </row>
    <row r="24" spans="1:6" ht="25.5" customHeight="1" x14ac:dyDescent="0.25">
      <c r="A24" s="44"/>
      <c r="B24" s="45" t="s">
        <v>39</v>
      </c>
      <c r="C24" s="46" t="s">
        <v>17</v>
      </c>
      <c r="D24" s="48" t="s">
        <v>22</v>
      </c>
      <c r="E24" s="8"/>
      <c r="F24" s="1"/>
    </row>
    <row r="25" spans="1:6" ht="25.5" customHeight="1" x14ac:dyDescent="0.25">
      <c r="A25" s="44"/>
      <c r="B25" s="45" t="s">
        <v>40</v>
      </c>
      <c r="C25" s="46" t="s">
        <v>17</v>
      </c>
      <c r="D25" s="48" t="s">
        <v>22</v>
      </c>
      <c r="E25" s="8"/>
      <c r="F25" s="1"/>
    </row>
    <row r="26" spans="1:6" x14ac:dyDescent="0.25">
      <c r="A26" s="40"/>
      <c r="B26" s="50" t="s">
        <v>41</v>
      </c>
      <c r="C26" s="42" t="s">
        <v>15</v>
      </c>
      <c r="D26" s="43"/>
      <c r="E26" s="7"/>
      <c r="F26" s="7"/>
    </row>
    <row r="27" spans="1:6" ht="25.5" customHeight="1" x14ac:dyDescent="0.25">
      <c r="A27" s="44"/>
      <c r="B27" s="45" t="s">
        <v>42</v>
      </c>
      <c r="C27" s="46" t="s">
        <v>17</v>
      </c>
      <c r="D27" s="47" t="s">
        <v>18</v>
      </c>
      <c r="E27" s="8"/>
      <c r="F27" s="1"/>
    </row>
    <row r="28" spans="1:6" ht="25.5" customHeight="1" x14ac:dyDescent="0.25">
      <c r="A28" s="44"/>
      <c r="B28" s="45" t="s">
        <v>43</v>
      </c>
      <c r="C28" s="46" t="s">
        <v>17</v>
      </c>
      <c r="D28" s="48" t="s">
        <v>22</v>
      </c>
      <c r="E28" s="8"/>
      <c r="F28" s="1"/>
    </row>
    <row r="29" spans="1:6" x14ac:dyDescent="0.25">
      <c r="A29" s="44"/>
      <c r="B29" s="45" t="s">
        <v>44</v>
      </c>
      <c r="C29" s="46" t="s">
        <v>21</v>
      </c>
      <c r="D29" s="48" t="s">
        <v>22</v>
      </c>
      <c r="E29" s="8"/>
      <c r="F29" s="1"/>
    </row>
    <row r="30" spans="1:6" ht="30" customHeight="1" x14ac:dyDescent="0.25">
      <c r="A30" s="36" t="s">
        <v>45</v>
      </c>
      <c r="B30" s="37" t="s">
        <v>46</v>
      </c>
      <c r="C30" s="38" t="s">
        <v>13</v>
      </c>
      <c r="D30" s="39"/>
      <c r="E30" s="6"/>
      <c r="F30" s="6"/>
    </row>
    <row r="31" spans="1:6" x14ac:dyDescent="0.25">
      <c r="A31" s="40"/>
      <c r="B31" s="50" t="s">
        <v>47</v>
      </c>
      <c r="C31" s="42" t="s">
        <v>15</v>
      </c>
      <c r="D31" s="43"/>
      <c r="E31" s="7"/>
      <c r="F31" s="7"/>
    </row>
    <row r="32" spans="1:6" x14ac:dyDescent="0.25">
      <c r="A32" s="44"/>
      <c r="B32" s="45" t="s">
        <v>48</v>
      </c>
      <c r="C32" s="46" t="s">
        <v>21</v>
      </c>
      <c r="D32" s="47" t="s">
        <v>18</v>
      </c>
      <c r="E32" s="8"/>
      <c r="F32" s="1"/>
    </row>
    <row r="33" spans="1:6" ht="25.5" customHeight="1" x14ac:dyDescent="0.25">
      <c r="A33" s="44"/>
      <c r="B33" s="45" t="s">
        <v>49</v>
      </c>
      <c r="C33" s="46" t="s">
        <v>17</v>
      </c>
      <c r="D33" s="48" t="s">
        <v>22</v>
      </c>
      <c r="E33" s="8"/>
      <c r="F33" s="1"/>
    </row>
    <row r="34" spans="1:6" ht="25.5" customHeight="1" x14ac:dyDescent="0.25">
      <c r="A34" s="44"/>
      <c r="B34" s="45" t="s">
        <v>50</v>
      </c>
      <c r="C34" s="46" t="s">
        <v>17</v>
      </c>
      <c r="D34" s="48" t="s">
        <v>22</v>
      </c>
      <c r="E34" s="8"/>
      <c r="F34" s="1"/>
    </row>
    <row r="35" spans="1:6" ht="25.5" customHeight="1" x14ac:dyDescent="0.25">
      <c r="A35" s="44"/>
      <c r="B35" s="45" t="s">
        <v>51</v>
      </c>
      <c r="C35" s="46" t="s">
        <v>38</v>
      </c>
      <c r="D35" s="49" t="s">
        <v>30</v>
      </c>
      <c r="E35" s="8"/>
      <c r="F35" s="1"/>
    </row>
    <row r="36" spans="1:6" x14ac:dyDescent="0.25">
      <c r="A36" s="44"/>
      <c r="B36" s="45" t="s">
        <v>52</v>
      </c>
      <c r="C36" s="46" t="s">
        <v>21</v>
      </c>
      <c r="D36" s="48" t="s">
        <v>22</v>
      </c>
      <c r="E36" s="8"/>
      <c r="F36" s="1"/>
    </row>
    <row r="37" spans="1:6" ht="25.5" customHeight="1" x14ac:dyDescent="0.25">
      <c r="A37" s="44"/>
      <c r="B37" s="45" t="s">
        <v>53</v>
      </c>
      <c r="C37" s="46" t="s">
        <v>17</v>
      </c>
      <c r="D37" s="48" t="s">
        <v>22</v>
      </c>
      <c r="E37" s="8"/>
      <c r="F37" s="1"/>
    </row>
    <row r="38" spans="1:6" x14ac:dyDescent="0.25">
      <c r="A38" s="40"/>
      <c r="B38" s="50" t="s">
        <v>54</v>
      </c>
      <c r="C38" s="42" t="s">
        <v>15</v>
      </c>
      <c r="D38" s="43"/>
      <c r="E38" s="7"/>
      <c r="F38" s="7"/>
    </row>
    <row r="39" spans="1:6" ht="25.5" customHeight="1" x14ac:dyDescent="0.25">
      <c r="A39" s="44"/>
      <c r="B39" s="45" t="s">
        <v>55</v>
      </c>
      <c r="C39" s="46" t="s">
        <v>21</v>
      </c>
      <c r="D39" s="47" t="s">
        <v>18</v>
      </c>
      <c r="E39" s="8"/>
      <c r="F39" s="1"/>
    </row>
    <row r="40" spans="1:6" ht="25.5" customHeight="1" x14ac:dyDescent="0.25">
      <c r="A40" s="44"/>
      <c r="B40" s="45" t="s">
        <v>56</v>
      </c>
      <c r="C40" s="46" t="s">
        <v>21</v>
      </c>
      <c r="D40" s="48" t="s">
        <v>22</v>
      </c>
      <c r="E40" s="8"/>
      <c r="F40" s="1"/>
    </row>
    <row r="41" spans="1:6" ht="25.5" customHeight="1" x14ac:dyDescent="0.25">
      <c r="A41" s="44"/>
      <c r="B41" s="45" t="s">
        <v>57</v>
      </c>
      <c r="C41" s="46" t="s">
        <v>38</v>
      </c>
      <c r="D41" s="48" t="s">
        <v>22</v>
      </c>
      <c r="E41" s="8"/>
      <c r="F41" s="1"/>
    </row>
    <row r="42" spans="1:6" ht="25.5" customHeight="1" x14ac:dyDescent="0.25">
      <c r="A42" s="44"/>
      <c r="B42" s="45" t="s">
        <v>58</v>
      </c>
      <c r="C42" s="46" t="s">
        <v>17</v>
      </c>
      <c r="D42" s="48" t="s">
        <v>22</v>
      </c>
      <c r="E42" s="8"/>
      <c r="F42" s="1"/>
    </row>
    <row r="43" spans="1:6" ht="25.5" customHeight="1" x14ac:dyDescent="0.25">
      <c r="A43" s="44"/>
      <c r="B43" s="45" t="s">
        <v>59</v>
      </c>
      <c r="C43" s="46" t="s">
        <v>21</v>
      </c>
      <c r="D43" s="49" t="s">
        <v>30</v>
      </c>
      <c r="E43" s="8"/>
      <c r="F43" s="1"/>
    </row>
    <row r="44" spans="1:6" x14ac:dyDescent="0.25">
      <c r="A44" s="44"/>
      <c r="B44" s="45" t="s">
        <v>60</v>
      </c>
      <c r="C44" s="46" t="s">
        <v>38</v>
      </c>
      <c r="D44" s="49" t="s">
        <v>30</v>
      </c>
      <c r="E44" s="8"/>
      <c r="F44" s="1"/>
    </row>
    <row r="45" spans="1:6" x14ac:dyDescent="0.25">
      <c r="A45" s="40"/>
      <c r="B45" s="50" t="s">
        <v>61</v>
      </c>
      <c r="C45" s="42" t="s">
        <v>15</v>
      </c>
      <c r="D45" s="43"/>
      <c r="E45" s="7"/>
      <c r="F45" s="7"/>
    </row>
    <row r="46" spans="1:6" ht="25.5" customHeight="1" x14ac:dyDescent="0.25">
      <c r="A46" s="44"/>
      <c r="B46" s="45" t="s">
        <v>62</v>
      </c>
      <c r="C46" s="46" t="s">
        <v>17</v>
      </c>
      <c r="D46" s="49" t="s">
        <v>30</v>
      </c>
      <c r="E46" s="8"/>
      <c r="F46" s="1"/>
    </row>
    <row r="47" spans="1:6" ht="25.5" customHeight="1" x14ac:dyDescent="0.25">
      <c r="A47" s="44"/>
      <c r="B47" s="45" t="s">
        <v>63</v>
      </c>
      <c r="C47" s="46" t="s">
        <v>21</v>
      </c>
      <c r="D47" s="48" t="s">
        <v>22</v>
      </c>
      <c r="E47" s="8"/>
      <c r="F47" s="1"/>
    </row>
    <row r="48" spans="1:6" ht="25.5" customHeight="1" x14ac:dyDescent="0.25">
      <c r="A48" s="44"/>
      <c r="B48" s="45" t="s">
        <v>64</v>
      </c>
      <c r="C48" s="46" t="s">
        <v>38</v>
      </c>
      <c r="D48" s="49" t="s">
        <v>30</v>
      </c>
      <c r="E48" s="8"/>
      <c r="F48" s="1"/>
    </row>
    <row r="49" spans="1:6" ht="25.5" customHeight="1" x14ac:dyDescent="0.25">
      <c r="A49" s="44"/>
      <c r="B49" s="45" t="s">
        <v>65</v>
      </c>
      <c r="C49" s="46" t="s">
        <v>21</v>
      </c>
      <c r="D49" s="47" t="s">
        <v>18</v>
      </c>
      <c r="E49" s="8"/>
      <c r="F49" s="1"/>
    </row>
    <row r="50" spans="1:6" ht="25.5" customHeight="1" x14ac:dyDescent="0.25">
      <c r="A50" s="44"/>
      <c r="B50" s="45" t="s">
        <v>66</v>
      </c>
      <c r="C50" s="46" t="s">
        <v>21</v>
      </c>
      <c r="D50" s="49" t="s">
        <v>30</v>
      </c>
      <c r="E50" s="8"/>
      <c r="F50" s="1"/>
    </row>
    <row r="51" spans="1:6" ht="25.5" customHeight="1" x14ac:dyDescent="0.25">
      <c r="A51" s="44"/>
      <c r="B51" s="45" t="s">
        <v>67</v>
      </c>
      <c r="C51" s="46" t="s">
        <v>21</v>
      </c>
      <c r="D51" s="48" t="s">
        <v>22</v>
      </c>
      <c r="E51" s="8"/>
      <c r="F51" s="1"/>
    </row>
    <row r="52" spans="1:6" x14ac:dyDescent="0.25">
      <c r="A52" s="44"/>
      <c r="B52" s="45" t="s">
        <v>68</v>
      </c>
      <c r="C52" s="46" t="s">
        <v>21</v>
      </c>
      <c r="D52" s="47" t="s">
        <v>18</v>
      </c>
      <c r="E52" s="8"/>
      <c r="F52" s="1"/>
    </row>
    <row r="53" spans="1:6" ht="30" customHeight="1" x14ac:dyDescent="0.25">
      <c r="A53" s="36" t="s">
        <v>69</v>
      </c>
      <c r="B53" s="37" t="s">
        <v>70</v>
      </c>
      <c r="C53" s="38" t="s">
        <v>13</v>
      </c>
      <c r="D53" s="39"/>
      <c r="E53" s="6"/>
      <c r="F53" s="6"/>
    </row>
    <row r="54" spans="1:6" x14ac:dyDescent="0.25">
      <c r="A54" s="40"/>
      <c r="B54" s="50" t="s">
        <v>71</v>
      </c>
      <c r="C54" s="42" t="s">
        <v>15</v>
      </c>
      <c r="D54" s="43"/>
      <c r="E54" s="7"/>
      <c r="F54" s="7"/>
    </row>
    <row r="55" spans="1:6" ht="25.5" customHeight="1" x14ac:dyDescent="0.25">
      <c r="A55" s="44"/>
      <c r="B55" s="45" t="s">
        <v>72</v>
      </c>
      <c r="C55" s="46" t="s">
        <v>17</v>
      </c>
      <c r="D55" s="48" t="s">
        <v>22</v>
      </c>
      <c r="E55" s="8"/>
      <c r="F55" s="1"/>
    </row>
    <row r="56" spans="1:6" ht="25.5" customHeight="1" x14ac:dyDescent="0.25">
      <c r="A56" s="44"/>
      <c r="B56" s="45" t="s">
        <v>73</v>
      </c>
      <c r="C56" s="46" t="s">
        <v>17</v>
      </c>
      <c r="D56" s="49" t="s">
        <v>30</v>
      </c>
      <c r="E56" s="8"/>
      <c r="F56" s="1"/>
    </row>
    <row r="57" spans="1:6" ht="25.5" customHeight="1" x14ac:dyDescent="0.25">
      <c r="A57" s="44"/>
      <c r="B57" s="45" t="s">
        <v>74</v>
      </c>
      <c r="C57" s="46" t="s">
        <v>21</v>
      </c>
      <c r="D57" s="51" t="s">
        <v>75</v>
      </c>
      <c r="E57" s="8"/>
      <c r="F57" s="1"/>
    </row>
    <row r="58" spans="1:6" ht="25.5" customHeight="1" x14ac:dyDescent="0.25">
      <c r="A58" s="44"/>
      <c r="B58" s="45" t="s">
        <v>76</v>
      </c>
      <c r="C58" s="46" t="s">
        <v>21</v>
      </c>
      <c r="D58" s="49" t="s">
        <v>30</v>
      </c>
      <c r="E58" s="8"/>
      <c r="F58" s="1"/>
    </row>
    <row r="59" spans="1:6" ht="25.5" customHeight="1" x14ac:dyDescent="0.25">
      <c r="A59" s="44"/>
      <c r="B59" s="45" t="s">
        <v>77</v>
      </c>
      <c r="C59" s="46" t="s">
        <v>38</v>
      </c>
      <c r="D59" s="49" t="s">
        <v>30</v>
      </c>
      <c r="E59" s="8"/>
      <c r="F59" s="1"/>
    </row>
    <row r="60" spans="1:6" ht="25.5" customHeight="1" x14ac:dyDescent="0.25">
      <c r="A60" s="44"/>
      <c r="B60" s="45" t="s">
        <v>78</v>
      </c>
      <c r="C60" s="46" t="s">
        <v>21</v>
      </c>
      <c r="D60" s="49" t="s">
        <v>30</v>
      </c>
      <c r="E60" s="8"/>
      <c r="F60" s="1"/>
    </row>
    <row r="61" spans="1:6" x14ac:dyDescent="0.25">
      <c r="A61" s="44"/>
      <c r="B61" s="45" t="s">
        <v>79</v>
      </c>
      <c r="C61" s="46" t="s">
        <v>21</v>
      </c>
      <c r="D61" s="49" t="s">
        <v>30</v>
      </c>
      <c r="E61" s="8"/>
      <c r="F61" s="1"/>
    </row>
    <row r="62" spans="1:6" ht="39" customHeight="1" x14ac:dyDescent="0.25">
      <c r="A62" s="36" t="s">
        <v>80</v>
      </c>
      <c r="B62" s="37" t="s">
        <v>81</v>
      </c>
      <c r="C62" s="38" t="s">
        <v>13</v>
      </c>
      <c r="D62" s="39"/>
      <c r="E62" s="6"/>
      <c r="F62" s="6"/>
    </row>
    <row r="63" spans="1:6" x14ac:dyDescent="0.25">
      <c r="A63" s="40"/>
      <c r="B63" s="50" t="s">
        <v>82</v>
      </c>
      <c r="C63" s="42" t="s">
        <v>15</v>
      </c>
      <c r="D63" s="43"/>
      <c r="E63" s="7"/>
      <c r="F63" s="7"/>
    </row>
    <row r="64" spans="1:6" ht="25.5" customHeight="1" x14ac:dyDescent="0.25">
      <c r="A64" s="44"/>
      <c r="B64" s="45" t="s">
        <v>83</v>
      </c>
      <c r="C64" s="46" t="s">
        <v>21</v>
      </c>
      <c r="D64" s="47" t="s">
        <v>18</v>
      </c>
      <c r="E64" s="8"/>
      <c r="F64" s="1"/>
    </row>
    <row r="65" spans="1:6" ht="25.5" customHeight="1" x14ac:dyDescent="0.25">
      <c r="A65" s="44"/>
      <c r="B65" s="45" t="s">
        <v>84</v>
      </c>
      <c r="C65" s="46" t="s">
        <v>21</v>
      </c>
      <c r="D65" s="47" t="s">
        <v>18</v>
      </c>
      <c r="E65" s="8"/>
      <c r="F65" s="1"/>
    </row>
    <row r="66" spans="1:6" ht="25.5" customHeight="1" x14ac:dyDescent="0.25">
      <c r="A66" s="44"/>
      <c r="B66" s="45" t="s">
        <v>85</v>
      </c>
      <c r="C66" s="46" t="s">
        <v>21</v>
      </c>
      <c r="D66" s="47" t="s">
        <v>18</v>
      </c>
      <c r="E66" s="8"/>
      <c r="F66" s="1"/>
    </row>
    <row r="67" spans="1:6" ht="25.5" customHeight="1" x14ac:dyDescent="0.25">
      <c r="A67" s="44"/>
      <c r="B67" s="45" t="s">
        <v>86</v>
      </c>
      <c r="C67" s="46" t="s">
        <v>21</v>
      </c>
      <c r="D67" s="48" t="s">
        <v>22</v>
      </c>
      <c r="E67" s="8"/>
      <c r="F67" s="1"/>
    </row>
    <row r="68" spans="1:6" x14ac:dyDescent="0.25">
      <c r="A68" s="44"/>
      <c r="B68" s="45" t="s">
        <v>87</v>
      </c>
      <c r="C68" s="46" t="s">
        <v>21</v>
      </c>
      <c r="D68" s="47" t="s">
        <v>18</v>
      </c>
      <c r="E68" s="8"/>
      <c r="F68" s="1"/>
    </row>
    <row r="69" spans="1:6" ht="25.5" customHeight="1" x14ac:dyDescent="0.25">
      <c r="A69" s="44"/>
      <c r="B69" s="45" t="s">
        <v>88</v>
      </c>
      <c r="C69" s="46" t="s">
        <v>21</v>
      </c>
      <c r="D69" s="48" t="s">
        <v>22</v>
      </c>
      <c r="E69" s="8"/>
      <c r="F69" s="1"/>
    </row>
    <row r="70" spans="1:6" x14ac:dyDescent="0.25">
      <c r="A70" s="40"/>
      <c r="B70" s="50" t="s">
        <v>89</v>
      </c>
      <c r="C70" s="42" t="s">
        <v>15</v>
      </c>
      <c r="D70" s="43"/>
      <c r="E70" s="7"/>
      <c r="F70" s="7"/>
    </row>
    <row r="71" spans="1:6" ht="25.5" customHeight="1" x14ac:dyDescent="0.25">
      <c r="A71" s="44"/>
      <c r="B71" s="45" t="s">
        <v>90</v>
      </c>
      <c r="C71" s="46" t="s">
        <v>17</v>
      </c>
      <c r="D71" s="49" t="s">
        <v>30</v>
      </c>
      <c r="E71" s="8"/>
      <c r="F71" s="1"/>
    </row>
    <row r="72" spans="1:6" ht="25.5" customHeight="1" x14ac:dyDescent="0.25">
      <c r="A72" s="44"/>
      <c r="B72" s="45" t="s">
        <v>91</v>
      </c>
      <c r="C72" s="46" t="s">
        <v>21</v>
      </c>
      <c r="D72" s="49" t="s">
        <v>30</v>
      </c>
      <c r="E72" s="8"/>
      <c r="F72" s="1"/>
    </row>
    <row r="73" spans="1:6" ht="25.5" customHeight="1" x14ac:dyDescent="0.25">
      <c r="A73" s="44"/>
      <c r="B73" s="45" t="s">
        <v>92</v>
      </c>
      <c r="C73" s="46" t="s">
        <v>17</v>
      </c>
      <c r="D73" s="49" t="s">
        <v>30</v>
      </c>
      <c r="E73" s="8"/>
      <c r="F73" s="1"/>
    </row>
    <row r="74" spans="1:6" ht="25.5" customHeight="1" x14ac:dyDescent="0.25">
      <c r="A74" s="44"/>
      <c r="B74" s="45" t="s">
        <v>93</v>
      </c>
      <c r="C74" s="46" t="s">
        <v>38</v>
      </c>
      <c r="D74" s="48" t="s">
        <v>22</v>
      </c>
      <c r="E74" s="8"/>
      <c r="F74" s="1"/>
    </row>
    <row r="75" spans="1:6" ht="25.5" customHeight="1" x14ac:dyDescent="0.25">
      <c r="A75" s="44"/>
      <c r="B75" s="45" t="s">
        <v>94</v>
      </c>
      <c r="C75" s="46" t="s">
        <v>17</v>
      </c>
      <c r="D75" s="49" t="s">
        <v>30</v>
      </c>
      <c r="E75" s="8"/>
      <c r="F75" s="1"/>
    </row>
    <row r="76" spans="1:6" ht="30" customHeight="1" x14ac:dyDescent="0.25">
      <c r="A76" s="36" t="s">
        <v>95</v>
      </c>
      <c r="B76" s="37" t="s">
        <v>96</v>
      </c>
      <c r="C76" s="38" t="s">
        <v>13</v>
      </c>
      <c r="D76" s="38"/>
      <c r="E76" s="6"/>
      <c r="F76" s="6"/>
    </row>
    <row r="77" spans="1:6" x14ac:dyDescent="0.25">
      <c r="A77" s="40"/>
      <c r="B77" s="50" t="s">
        <v>97</v>
      </c>
      <c r="C77" s="42" t="s">
        <v>15</v>
      </c>
      <c r="D77" s="43"/>
      <c r="E77" s="7"/>
      <c r="F77" s="7"/>
    </row>
    <row r="78" spans="1:6" ht="25.5" customHeight="1" x14ac:dyDescent="0.25">
      <c r="A78" s="44"/>
      <c r="B78" s="45" t="s">
        <v>98</v>
      </c>
      <c r="C78" s="46" t="s">
        <v>21</v>
      </c>
      <c r="D78" s="48" t="s">
        <v>22</v>
      </c>
      <c r="E78" s="8"/>
      <c r="F78" s="1"/>
    </row>
    <row r="79" spans="1:6" ht="25.5" customHeight="1" x14ac:dyDescent="0.25">
      <c r="A79" s="44"/>
      <c r="B79" s="45" t="s">
        <v>99</v>
      </c>
      <c r="C79" s="46" t="s">
        <v>21</v>
      </c>
      <c r="D79" s="47" t="s">
        <v>18</v>
      </c>
      <c r="E79" s="8"/>
      <c r="F79" s="1"/>
    </row>
    <row r="80" spans="1:6" ht="25.5" customHeight="1" x14ac:dyDescent="0.25">
      <c r="A80" s="44"/>
      <c r="B80" s="45" t="s">
        <v>100</v>
      </c>
      <c r="C80" s="46" t="s">
        <v>21</v>
      </c>
      <c r="D80" s="47" t="s">
        <v>18</v>
      </c>
      <c r="E80" s="8"/>
      <c r="F80" s="1"/>
    </row>
    <row r="81" spans="1:6" ht="25.5" customHeight="1" x14ac:dyDescent="0.25">
      <c r="A81" s="44"/>
      <c r="B81" s="45" t="s">
        <v>101</v>
      </c>
      <c r="C81" s="46" t="s">
        <v>21</v>
      </c>
      <c r="D81" s="48" t="s">
        <v>22</v>
      </c>
      <c r="E81" s="8"/>
      <c r="F81" s="1"/>
    </row>
    <row r="82" spans="1:6" x14ac:dyDescent="0.25">
      <c r="A82" s="44"/>
      <c r="B82" s="45" t="s">
        <v>102</v>
      </c>
      <c r="C82" s="46" t="s">
        <v>17</v>
      </c>
      <c r="D82" s="49" t="s">
        <v>30</v>
      </c>
      <c r="E82" s="8"/>
      <c r="F82" s="1"/>
    </row>
    <row r="83" spans="1:6" ht="30" customHeight="1" x14ac:dyDescent="0.25">
      <c r="A83" s="36" t="s">
        <v>103</v>
      </c>
      <c r="B83" s="37" t="s">
        <v>104</v>
      </c>
      <c r="C83" s="38" t="s">
        <v>13</v>
      </c>
      <c r="D83" s="39"/>
      <c r="E83" s="6"/>
      <c r="F83" s="6"/>
    </row>
    <row r="84" spans="1:6" x14ac:dyDescent="0.25">
      <c r="A84" s="40"/>
      <c r="B84" s="50" t="s">
        <v>105</v>
      </c>
      <c r="C84" s="42" t="s">
        <v>15</v>
      </c>
      <c r="D84" s="43"/>
      <c r="E84" s="7"/>
      <c r="F84" s="7"/>
    </row>
    <row r="85" spans="1:6" ht="25.5" customHeight="1" x14ac:dyDescent="0.25">
      <c r="A85" s="44"/>
      <c r="B85" s="45" t="s">
        <v>106</v>
      </c>
      <c r="C85" s="46" t="s">
        <v>38</v>
      </c>
      <c r="D85" s="48" t="s">
        <v>22</v>
      </c>
      <c r="E85" s="8"/>
      <c r="F85" s="1"/>
    </row>
    <row r="86" spans="1:6" ht="25.5" customHeight="1" x14ac:dyDescent="0.25">
      <c r="A86" s="44"/>
      <c r="B86" s="45" t="s">
        <v>107</v>
      </c>
      <c r="C86" s="46" t="s">
        <v>21</v>
      </c>
      <c r="D86" s="48" t="s">
        <v>22</v>
      </c>
      <c r="E86" s="8"/>
      <c r="F86" s="1"/>
    </row>
    <row r="87" spans="1:6" x14ac:dyDescent="0.25">
      <c r="A87" s="44"/>
      <c r="B87" s="45" t="s">
        <v>108</v>
      </c>
      <c r="C87" s="46" t="s">
        <v>21</v>
      </c>
      <c r="D87" s="47" t="s">
        <v>18</v>
      </c>
      <c r="E87" s="8"/>
      <c r="F87" s="1"/>
    </row>
    <row r="88" spans="1:6" x14ac:dyDescent="0.25">
      <c r="A88" s="44"/>
      <c r="B88" s="45" t="s">
        <v>109</v>
      </c>
      <c r="C88" s="46" t="s">
        <v>38</v>
      </c>
      <c r="D88" s="49" t="s">
        <v>30</v>
      </c>
      <c r="E88" s="8"/>
      <c r="F88" s="1"/>
    </row>
    <row r="89" spans="1:6" ht="30" customHeight="1" x14ac:dyDescent="0.25">
      <c r="A89" s="36" t="s">
        <v>110</v>
      </c>
      <c r="B89" s="37" t="s">
        <v>111</v>
      </c>
      <c r="C89" s="38" t="s">
        <v>13</v>
      </c>
      <c r="D89" s="39"/>
      <c r="E89" s="6"/>
      <c r="F89" s="6"/>
    </row>
    <row r="90" spans="1:6" x14ac:dyDescent="0.25">
      <c r="A90" s="40"/>
      <c r="B90" s="50" t="s">
        <v>112</v>
      </c>
      <c r="C90" s="42" t="s">
        <v>15</v>
      </c>
      <c r="D90" s="43"/>
      <c r="E90" s="7"/>
      <c r="F90" s="7"/>
    </row>
    <row r="91" spans="1:6" ht="25.5" customHeight="1" x14ac:dyDescent="0.25">
      <c r="A91" s="44"/>
      <c r="B91" s="45" t="s">
        <v>113</v>
      </c>
      <c r="C91" s="46" t="s">
        <v>17</v>
      </c>
      <c r="D91" s="47" t="s">
        <v>18</v>
      </c>
      <c r="E91" s="8"/>
      <c r="F91" s="1"/>
    </row>
    <row r="92" spans="1:6" ht="25.5" customHeight="1" x14ac:dyDescent="0.25">
      <c r="A92" s="44"/>
      <c r="B92" s="45" t="s">
        <v>114</v>
      </c>
      <c r="C92" s="46" t="s">
        <v>21</v>
      </c>
      <c r="D92" s="48" t="s">
        <v>22</v>
      </c>
      <c r="E92" s="8"/>
      <c r="F92" s="1"/>
    </row>
    <row r="93" spans="1:6" ht="25.5" customHeight="1" x14ac:dyDescent="0.25">
      <c r="A93" s="44"/>
      <c r="B93" s="45" t="s">
        <v>115</v>
      </c>
      <c r="C93" s="46" t="s">
        <v>17</v>
      </c>
      <c r="D93" s="48" t="s">
        <v>22</v>
      </c>
      <c r="E93" s="8"/>
      <c r="F93" s="1"/>
    </row>
    <row r="94" spans="1:6" ht="25.5" customHeight="1" x14ac:dyDescent="0.25">
      <c r="A94" s="44"/>
      <c r="B94" s="45" t="s">
        <v>116</v>
      </c>
      <c r="C94" s="46" t="s">
        <v>38</v>
      </c>
      <c r="D94" s="49" t="s">
        <v>30</v>
      </c>
      <c r="E94" s="8"/>
      <c r="F94" s="1"/>
    </row>
    <row r="95" spans="1:6" ht="25.5" customHeight="1" x14ac:dyDescent="0.25">
      <c r="A95" s="44"/>
      <c r="B95" s="45" t="s">
        <v>93</v>
      </c>
      <c r="C95" s="46" t="s">
        <v>38</v>
      </c>
      <c r="D95" s="48" t="s">
        <v>22</v>
      </c>
      <c r="E95" s="8"/>
      <c r="F95" s="1"/>
    </row>
    <row r="96" spans="1:6" ht="30" customHeight="1" x14ac:dyDescent="0.25">
      <c r="A96" s="36" t="s">
        <v>117</v>
      </c>
      <c r="B96" s="37" t="s">
        <v>118</v>
      </c>
      <c r="C96" s="38" t="s">
        <v>13</v>
      </c>
      <c r="D96" s="39"/>
      <c r="E96" s="6"/>
      <c r="F96" s="6"/>
    </row>
    <row r="97" spans="1:6" x14ac:dyDescent="0.25">
      <c r="A97" s="40"/>
      <c r="B97" s="50" t="s">
        <v>119</v>
      </c>
      <c r="C97" s="42" t="s">
        <v>15</v>
      </c>
      <c r="D97" s="43"/>
      <c r="E97" s="7"/>
      <c r="F97" s="7"/>
    </row>
    <row r="98" spans="1:6" ht="25.5" customHeight="1" x14ac:dyDescent="0.25">
      <c r="A98" s="44"/>
      <c r="B98" s="45" t="s">
        <v>120</v>
      </c>
      <c r="C98" s="46" t="s">
        <v>17</v>
      </c>
      <c r="D98" s="48" t="s">
        <v>22</v>
      </c>
      <c r="E98" s="8"/>
      <c r="F98" s="1"/>
    </row>
    <row r="99" spans="1:6" ht="25.5" customHeight="1" x14ac:dyDescent="0.25">
      <c r="A99" s="44"/>
      <c r="B99" s="45" t="s">
        <v>121</v>
      </c>
      <c r="C99" s="46" t="s">
        <v>17</v>
      </c>
      <c r="D99" s="48" t="s">
        <v>22</v>
      </c>
      <c r="E99" s="8"/>
      <c r="F99" s="1"/>
    </row>
    <row r="100" spans="1:6" ht="25.5" customHeight="1" x14ac:dyDescent="0.25">
      <c r="A100" s="44"/>
      <c r="B100" s="45" t="s">
        <v>122</v>
      </c>
      <c r="C100" s="46" t="s">
        <v>25</v>
      </c>
      <c r="D100" s="47" t="s">
        <v>18</v>
      </c>
      <c r="E100" s="8"/>
      <c r="F100" s="1"/>
    </row>
    <row r="101" spans="1:6" x14ac:dyDescent="0.25">
      <c r="A101" s="1"/>
      <c r="B101" s="2"/>
      <c r="C101" s="3"/>
      <c r="D101" s="4"/>
      <c r="E101" s="1"/>
      <c r="F101" s="1"/>
    </row>
    <row r="102" spans="1:6" x14ac:dyDescent="0.25">
      <c r="A102" s="1"/>
      <c r="B102" s="2"/>
      <c r="C102" s="3"/>
      <c r="D102" s="4"/>
      <c r="E102" s="1"/>
      <c r="F102" s="1"/>
    </row>
    <row r="103" spans="1:6" x14ac:dyDescent="0.25">
      <c r="A103" s="1" t="s">
        <v>123</v>
      </c>
      <c r="B103" s="2"/>
      <c r="C103" s="3"/>
      <c r="D103" s="4"/>
      <c r="E103" s="1"/>
      <c r="F103" s="1"/>
    </row>
    <row r="104" spans="1:6" x14ac:dyDescent="0.25">
      <c r="A104" s="9" t="s">
        <v>124</v>
      </c>
      <c r="B104" s="10" t="str">
        <f>COUNTIFS(D:D,"CRITICAL",E:E,"Yes") &amp; "/" &amp; (COUNTIF(D:D,"CRITICAL") - COUNTIFS(D:D,"CRITICAL",E:E,"N/A") - COUNTIFS(D:D,"CRITICAL",E:E,"Not Applicable")) &amp; " completed (" &amp; IF((COUNTIF(D:D,"CRITICAL") - COUNTIFS(D:D,"CRITICAL",E:E,"N/A") - COUNTIFS(D:D,"CRITICAL",E:E,"Not Applicable"))&gt;0,ROUND(COUNTIFS(D:D,"CRITICAL",E:E,"Yes")/(COUNTIF(D:D,"CRITICAL") - COUNTIFS(D:D,"CRITICAL",E:E,"N/A") - COUNTIFS(D:D,"CRITICAL",E:E,"Not Applicable"))*100,0),0) &amp; "%)" &amp; IF((COUNTIFS(D:D,"CRITICAL",E:E,"N/A") + COUNTIFS(D:D,"CRITICAL",E:E,"Not Applicable"))&gt;0," [" &amp; (COUNTIFS(D:D,"CRITICAL",E:E,"N/A") + COUNTIFS(D:D,"CRITICAL",E:E,"Not Applicable")) &amp; " N/A]","") &amp; IF(COUNTIFS(D:D,"CRITICAL",E:E,"No")&gt;0," (" &amp; COUNTIFS(D:D,"CRITICAL",E:E,"No") &amp; " Need Action)","")</f>
        <v>0/21 completed (0%)</v>
      </c>
      <c r="C104" s="3"/>
      <c r="D104" s="4"/>
      <c r="E104" s="1"/>
      <c r="F104" s="1"/>
    </row>
    <row r="105" spans="1:6" x14ac:dyDescent="0.25">
      <c r="A105" s="9" t="s">
        <v>125</v>
      </c>
      <c r="B105" s="10" t="str">
        <f>COUNTIFS(D:D,"HIGH",E:E,"Yes") &amp; "/" &amp; (COUNTIF(D:D,"HIGH") - COUNTIFS(D:D,"HIGH",E:E,"N/A") - COUNTIFS(D:D,"HIGH",E:E,"Not Applicable")) &amp; " completed (" &amp; IF((COUNTIF(D:D,"HIGH") - COUNTIFS(D:D,"HIGH",E:E,"N/A") - COUNTIFS(D:D,"HIGH",E:E,"Not Applicable"))&gt;0,ROUND(COUNTIFS(D:D,"HIGH",E:E,"Yes")/(COUNTIF(D:D,"HIGH") - COUNTIFS(D:D,"HIGH",E:E,"N/A") - COUNTIFS(D:D,"HIGH",E:E,"Not Applicable"))*100,0),0) &amp; "%)" &amp; IF((COUNTIFS(D:D,"HIGH",E:E,"N/A") + COUNTIFS(D:D,"HIGH",E:E,"Not Applicable"))&gt;0," [" &amp; (COUNTIFS(D:D,"HIGH",E:E,"N/A") + COUNTIFS(D:D,"HIGH",E:E,"Not Applicable")) &amp; " N/A]","") &amp; IF(COUNTIFS(D:D,"HIGH",E:E,"No")&gt;0," (" &amp; COUNTIFS(D:D,"HIGH",E:E,"No") &amp; " Need Action)","")</f>
        <v>0/30 completed (0%)</v>
      </c>
      <c r="C105" s="3"/>
      <c r="D105" s="4"/>
      <c r="E105" s="1"/>
      <c r="F105" s="1"/>
    </row>
    <row r="106" spans="1:6" x14ac:dyDescent="0.25">
      <c r="A106" s="9" t="s">
        <v>126</v>
      </c>
      <c r="B106" s="10" t="str">
        <f>COUNTIFS(D:D,"MEDIUM",E:E,"Yes") &amp; "/" &amp; (COUNTIF(D:D,"MEDIUM") - COUNTIFS(D:D,"MEDIUM",E:E,"N/A") - COUNTIFS(D:D,"MEDIUM",E:E,"Not Applicable")) &amp; " completed (" &amp; IF((COUNTIF(D:D,"MEDIUM") - COUNTIFS(D:D,"MEDIUM",E:E,"N/A") - COUNTIFS(D:D,"MEDIUM",E:E,"Not Applicable"))&gt;0,ROUND(COUNTIFS(D:D,"MEDIUM",E:E,"Yes")/(COUNTIF(D:D,"MEDIUM") - COUNTIFS(D:D,"MEDIUM",E:E,"N/A") - COUNTIFS(D:D,"MEDIUM",E:E,"Not Applicable"))*100,0),0) &amp; "%)" &amp; IF((COUNTIFS(D:D,"MEDIUM",E:E,"N/A") + COUNTIFS(D:D,"MEDIUM",E:E,"Not Applicable"))&gt;0," [" &amp; (COUNTIFS(D:D,"MEDIUM",E:E,"N/A") + COUNTIFS(D:D,"MEDIUM",E:E,"Not Applicable")) &amp; " N/A]","") &amp; IF(COUNTIFS(D:D,"MEDIUM",E:E,"No")&gt;0," (" &amp; COUNTIFS(D:D,"MEDIUM",E:E,"No") &amp; " Need Action)","")</f>
        <v>0/19 completed (0%)</v>
      </c>
      <c r="C106" s="3"/>
      <c r="D106" s="4"/>
      <c r="E106" s="1"/>
      <c r="F106" s="1"/>
    </row>
    <row r="107" spans="1:6" x14ac:dyDescent="0.25">
      <c r="A107" s="9" t="s">
        <v>127</v>
      </c>
      <c r="B107" s="10" t="str">
        <f>COUNTIFS(C:C,"Setup Once",E:E,"Yes") &amp; "/" &amp; (COUNTIF(C:C,"Setup Once") - COUNTIFS(C:C,"Setup Once",E:E,"N/A") - COUNTIFS(C:C,"Setup Once",E:E,"Not Applicable")) &amp; " completed (" &amp; IF((COUNTIF(C:C,"Setup Once") - COUNTIFS(C:C,"Setup Once",E:E,"N/A") - COUNTIFS(C:C,"Setup Once",E:E,"Not Applicable"))&gt;0,ROUND(COUNTIFS(C:C,"Setup Once",E:E,"Yes")/(COUNTIF(C:C,"Setup Once") - COUNTIFS(C:C,"Setup Once",E:E,"N/A") - COUNTIFS(C:C,"Setup Once",E:E,"Not Applicable"))*100,0),0) &amp; "%)" &amp; IF((COUNTIFS(C:C,"Setup Once",E:E,"N/A") + COUNTIFS(C:C,"Setup Once",E:E,"Not Applicable"))&gt;0," [" &amp; (COUNTIFS(C:C,"Setup Once",E:E,"N/A") + COUNTIFS(C:C,"Setup Once",E:E,"Not Applicable")) &amp; " N/A]","") &amp; IF(COUNTIFS(C:C,"Setup Once",E:E,"No")&gt;0," (" &amp; COUNTIFS(C:C,"Setup Once",E:E,"No") &amp; " Need Action)","")</f>
        <v>0/27 completed (0%)</v>
      </c>
      <c r="C107" s="3"/>
      <c r="D107" s="4"/>
      <c r="E107" s="1"/>
      <c r="F107" s="1"/>
    </row>
    <row r="108" spans="1:6" x14ac:dyDescent="0.25">
      <c r="A108" s="9" t="s">
        <v>128</v>
      </c>
      <c r="B108" s="10" t="str">
        <f>COUNTIFS(C:C,"Ongoing Practice",E:E,"Yes") &amp; "/" &amp; (COUNTIF(C:C,"Ongoing Practice") - COUNTIFS(C:C,"Ongoing Practice",E:E,"N/A") - COUNTIFS(C:C,"Ongoing Practice",E:E,"Not Applicable")) &amp; " completed (" &amp; IF((COUNTIF(C:C,"Ongoing Practice") - COUNTIFS(C:C,"Ongoing Practice",E:E,"N/A") - COUNTIFS(C:C,"Ongoing Practice",E:E,"Not Applicable"))&gt;0,ROUND(COUNTIFS(C:C,"Ongoing Practice",E:E,"Yes")/(COUNTIF(C:C,"Ongoing Practice") - COUNTIFS(C:C,"Ongoing Practice",E:E,"N/A") - COUNTIFS(C:C,"Ongoing Practice",E:E,"Not Applicable"))*100,0),0) &amp; "%)" &amp; IF((COUNTIFS(C:C,"Ongoing Practice",E:E,"N/A") + COUNTIFS(C:C,"Ongoing Practice",E:E,"Not Applicable"))&gt;0," [" &amp; (COUNTIFS(C:C,"Ongoing Practice",E:E,"N/A") + COUNTIFS(C:C,"Ongoing Practice",E:E,"Not Applicable")) &amp; " N/A]","") &amp; IF(COUNTIFS(C:C,"Ongoing Practice",E:E,"No")&gt;0," (" &amp; COUNTIFS(C:C,"Ongoing Practice",E:E,"No") &amp; " Need Action)","")</f>
        <v>0/31 completed (0%)</v>
      </c>
      <c r="C108" s="3"/>
      <c r="D108" s="4"/>
      <c r="E108" s="1"/>
      <c r="F108" s="1"/>
    </row>
    <row r="109" spans="1:6" x14ac:dyDescent="0.25">
      <c r="A109" s="1"/>
      <c r="B109" s="2"/>
      <c r="C109" s="3"/>
      <c r="D109" s="4"/>
      <c r="E109" s="1"/>
      <c r="F109" s="1"/>
    </row>
    <row r="110" spans="1:6" ht="18.75" customHeight="1" x14ac:dyDescent="0.3">
      <c r="A110" s="11" t="s">
        <v>129</v>
      </c>
      <c r="B110" s="12" t="str">
        <f>ROUND((COUNTIF(E:E,"Yes"))/((COUNTIF(D:D,"CRITICAL") + COUNTIF(D:D,"HIGH") + COUNTIF(D:D,"MEDIUM") + COUNTIF(D:D,"LOW")) - (COUNTIFS(D:D,"CRITICAL",E:E,"N/A") + COUNTIFS(D:D,"CRITICAL",E:E,"Not Applicable") + COUNTIFS(D:D,"HIGH",E:E,"N/A") + COUNTIFS(D:D,"HIGH",E:E,"Not Applicable") + COUNTIFS(D:D,"MEDIUM",E:E,"N/A") + COUNTIFS(D:D,"MEDIUM",E:E,"Not Applicable") + COUNTIFS(D:D,"LOW",E:E,"N/A") + COUNTIFS(D:D,"LOW",E:E,"Not Applicable")))*100,1) &amp; "% COMPLETE" &amp; IF((COUNTIFS(D:D,"CRITICAL",E:E,"N/A") + COUNTIFS(D:D,"CRITICAL",E:E,"Not Applicable") + COUNTIFS(D:D,"HIGH",E:E,"N/A") + COUNTIFS(D:D,"HIGH",E:E,"Not Applicable") + COUNTIFS(D:D,"MEDIUM",E:E,"N/A") + COUNTIFS(D:D,"MEDIUM",E:E,"Not Applicable") + COUNTIFS(D:D,"LOW",E:E,"N/A") + COUNTIFS(D:D,"LOW",E:E,"Not Applicable"))&gt;0," [" &amp; (COUNTIFS(D:D,"CRITICAL",E:E,"N/A") + COUNTIFS(D:D,"CRITICAL",E:E,"Not Applicable") + COUNTIFS(D:D,"HIGH",E:E,"N/A") + COUNTIFS(D:D,"HIGH",E:E,"Not Applicable") + COUNTIFS(D:D,"MEDIUM",E:E,"N/A") + COUNTIFS(D:D,"MEDIUM",E:E,"Not Applicable") + COUNTIFS(D:D,"LOW",E:E,"N/A") + COUNTIFS(D:D,"LOW",E:E,"Not Applicable")) &amp; " N/A]","") &amp; IF(COUNTIF(E:E,"No")&gt;0," (" &amp; COUNTIF(E:E,"No") &amp; " Need Action)","")</f>
        <v>0% COMPLETE</v>
      </c>
      <c r="C110" s="3"/>
      <c r="D110" s="4"/>
      <c r="E110" s="1"/>
      <c r="F110" s="1"/>
    </row>
    <row r="111" spans="1:6" x14ac:dyDescent="0.25">
      <c r="A111" s="1"/>
      <c r="B111" s="13" t="str">
        <f>COUNTIF(E:E,"Yes") &amp; " out of " &amp; ((COUNTIF(D:D,"CRITICAL") + COUNTIF(D:D,"HIGH") + COUNTIF(D:D,"MEDIUM") + COUNTIF(D:D,"LOW")) - (COUNTIFS(D:D,"CRITICAL",E:E,"N/A") + COUNTIFS(D:D,"CRITICAL",E:E,"Not Applicable") + COUNTIFS(D:D,"HIGH",E:E,"N/A") + COUNTIFS(D:D,"HIGH",E:E,"Not Applicable") + COUNTIFS(D:D,"MEDIUM",E:E,"N/A") + COUNTIFS(D:D,"MEDIUM",E:E,"Not Applicable") + COUNTIFS(D:D,"LOW",E:E,"N/A") + COUNTIFS(D:D,"LOW",E:E,"Not Applicable"))) &amp; " applicable items completed"</f>
        <v>0 out of 71 applicable items completed</v>
      </c>
      <c r="C111" s="3"/>
      <c r="D111" s="4"/>
      <c r="E111" s="1"/>
      <c r="F111" s="1"/>
    </row>
    <row r="112" spans="1:6" ht="25.5" customHeight="1" x14ac:dyDescent="0.25">
      <c r="A112" s="1"/>
      <c r="B112" s="2" t="s">
        <v>130</v>
      </c>
      <c r="C112" s="3"/>
      <c r="D112" s="4"/>
      <c r="E112" s="1"/>
      <c r="F112" s="1"/>
    </row>
    <row r="113" spans="1:6" ht="15.75" customHeight="1" x14ac:dyDescent="0.25">
      <c r="A113" s="14" t="s">
        <v>131</v>
      </c>
      <c r="B113" s="1"/>
      <c r="C113" s="1"/>
      <c r="D113" s="1"/>
      <c r="E113" s="1"/>
      <c r="F113" s="1"/>
    </row>
    <row r="114" spans="1:6" x14ac:dyDescent="0.25">
      <c r="A114" s="15" t="s">
        <v>132</v>
      </c>
      <c r="B114" s="16" t="str">
        <f>IF(COUNTIFS(D:D,"CRITICAL",E:E,"No")&gt;0,"🚨 Address " &amp; COUNTIFS(D:D,"CRITICAL",E:E,"No") &amp; " CRITICAL items marked No immediately!",IF(COUNTIFS(D:D,"CRITICAL",E:E,"Yes")&lt;(COUNTIF(D:D,"CRITICAL") - COUNTIFS(D:D,"CRITICAL",E:E,"N/A") - COUNTIFS(D:D,"CRITICAL",E:E,"Not Applicable")),"⚠️ Complete remaining " &amp; ((COUNTIF(D:D,"CRITICAL") - COUNTIFS(D:D,"CRITICAL",E:E,"N/A") - COUNTIFS(D:D,"CRITICAL",E:E,"Not Applicable"))-COUNTIFS(D:D,"CRITICAL",E:E,"Yes")) &amp; " CRITICAL items",IF(COUNTIF(E:E,"No")&gt;0,"📋 Review " &amp; COUNTIF(E:E,"No") &amp; " items marked No for improvement opportunities","✅ Excellent progress! Continue with MEDIUM items")))</f>
        <v>⚠️ Complete remaining 21 CRITICAL items</v>
      </c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</sheetData>
  <sheetProtection formatCells="0"/>
  <mergeCells count="4">
    <mergeCell ref="A1:C1"/>
    <mergeCell ref="D1:F1"/>
    <mergeCell ref="A2:B2"/>
    <mergeCell ref="C4:D4"/>
  </mergeCells>
  <dataValidations count="3">
    <dataValidation type="list" allowBlank="1" errorTitle="Invalid Entry" error="Please select Yes, No, or Not Applicable" sqref="E9:E13 E15:E18 E21:E25 E27:E29 E32:E37 E39:E44 E46:E52 E55:E61 E64:E69 E71:E75 E78:E82 E85:E88 E91:E95 E98:E100" xr:uid="{00000000-0002-0000-0000-000000000000}">
      <formula1>"Yes,No,Not Applicable"</formula1>
    </dataValidation>
    <dataValidation allowBlank="1" showInputMessage="1" showErrorMessage="1" prompt="Title of this worksheet is in this cell" sqref="A2" xr:uid="{00000000-0002-0000-0000-000001000000}"/>
    <dataValidation allowBlank="1" showInputMessage="1" showErrorMessage="1" prompt="Enter Company Name in this cell" sqref="A1" xr:uid="{00000000-0002-0000-0000-000002000000}"/>
  </dataValidations>
  <pageMargins left="0.25" right="0.25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Cyber_Safety_Checklist_2025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Luminare Foundation</cp:lastModifiedBy>
  <cp:lastPrinted>2025-09-16T15:59:58Z</cp:lastPrinted>
  <dcterms:created xsi:type="dcterms:W3CDTF">2025-09-16T13:12:06Z</dcterms:created>
  <dcterms:modified xsi:type="dcterms:W3CDTF">2025-09-18T03:57:45Z</dcterms:modified>
</cp:coreProperties>
</file>